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Volumes/Amy's G-RAID/Design July 2014 -/Your Advice Centre/Advice Booklets/2020-21 Advice Booklets/2020-21_Budgeting/"/>
    </mc:Choice>
  </mc:AlternateContent>
  <xr:revisionPtr revIDLastSave="0" documentId="8_{9EF9CBE9-A4A6-B147-A821-E322FD895C46}" xr6:coauthVersionLast="45" xr6:coauthVersionMax="45" xr10:uidLastSave="{00000000-0000-0000-0000-000000000000}"/>
  <bookViews>
    <workbookView xWindow="0" yWindow="460" windowWidth="31740" windowHeight="23860" tabRatio="500" xr2:uid="{00000000-000D-0000-FFFF-FFFF00000000}"/>
  </bookViews>
  <sheets>
    <sheet name="Overview" sheetId="1" r:id="rId1"/>
    <sheet name="Income" sheetId="2" r:id="rId2"/>
    <sheet name="Fixed Expenditure" sheetId="3" r:id="rId3"/>
    <sheet name="Variable Expenditure" sheetId="4" r:id="rId4"/>
    <sheet name="Calculations" sheetId="5" r:id="rId5"/>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2" i="5" l="1"/>
  <c r="G2" i="5"/>
  <c r="G3" i="5" s="1"/>
  <c r="H1" i="5"/>
  <c r="G1" i="5"/>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E26" i="2"/>
  <c r="E25" i="2"/>
  <c r="E24" i="2"/>
  <c r="E23" i="2"/>
  <c r="E22" i="2"/>
  <c r="E21" i="2"/>
  <c r="E20" i="2"/>
  <c r="E19" i="2"/>
  <c r="E18" i="2"/>
  <c r="E17" i="2"/>
  <c r="E16" i="2"/>
  <c r="E15" i="2"/>
  <c r="E14" i="2"/>
  <c r="E13" i="2"/>
  <c r="E12" i="2"/>
  <c r="E11" i="2"/>
  <c r="E10" i="2"/>
  <c r="E9" i="2"/>
  <c r="E8" i="2"/>
  <c r="E7" i="2"/>
  <c r="E6" i="2"/>
  <c r="E5" i="2"/>
  <c r="E4" i="2"/>
  <c r="E3" i="2"/>
  <c r="E2" i="2"/>
  <c r="B5" i="1" s="1"/>
  <c r="B7" i="1"/>
  <c r="B6" i="1"/>
  <c r="B3" i="1"/>
  <c r="L16" i="4" s="1"/>
  <c r="B8" i="1" l="1"/>
  <c r="B31" i="5"/>
  <c r="B27" i="5"/>
  <c r="B23" i="5"/>
  <c r="B19" i="5"/>
  <c r="B15" i="5"/>
  <c r="B11" i="5"/>
  <c r="B7" i="5"/>
  <c r="B2" i="5"/>
  <c r="B29" i="5"/>
  <c r="B21" i="5"/>
  <c r="B17" i="5"/>
  <c r="B13" i="5"/>
  <c r="B9" i="5"/>
  <c r="B30" i="5"/>
  <c r="B26" i="5"/>
  <c r="B22" i="5"/>
  <c r="B18" i="5"/>
  <c r="B14" i="5"/>
  <c r="B10" i="5"/>
  <c r="B6" i="5"/>
  <c r="B3" i="5"/>
  <c r="B25" i="5"/>
  <c r="B5" i="5"/>
  <c r="B28" i="5"/>
  <c r="B24" i="5"/>
  <c r="B20" i="5"/>
  <c r="B16" i="5"/>
  <c r="B12" i="5"/>
  <c r="B8" i="5"/>
  <c r="B4" i="5"/>
  <c r="B1" i="5"/>
  <c r="B9" i="1"/>
  <c r="L15" i="4"/>
  <c r="L17" i="4" s="1"/>
  <c r="I5" i="4" l="1"/>
  <c r="I5" i="3"/>
  <c r="I5" i="2"/>
  <c r="I10" i="4"/>
  <c r="I10" i="3"/>
  <c r="I10" i="2"/>
  <c r="I26" i="3"/>
  <c r="I26" i="2"/>
  <c r="I26" i="4"/>
  <c r="I17" i="4"/>
  <c r="I17" i="3"/>
  <c r="I17" i="2"/>
  <c r="I7" i="4"/>
  <c r="I7" i="3"/>
  <c r="I7" i="2"/>
  <c r="I23" i="4"/>
  <c r="I23" i="3"/>
  <c r="I23" i="2"/>
  <c r="I4" i="4"/>
  <c r="I4" i="3"/>
  <c r="I4" i="2"/>
  <c r="I20" i="3"/>
  <c r="I20" i="2"/>
  <c r="I20" i="4"/>
  <c r="I25" i="4"/>
  <c r="I25" i="3"/>
  <c r="I25" i="2"/>
  <c r="I14" i="4"/>
  <c r="I14" i="3"/>
  <c r="I14" i="2"/>
  <c r="I30" i="3"/>
  <c r="I30" i="2"/>
  <c r="I30" i="4"/>
  <c r="I21" i="4"/>
  <c r="I21" i="3"/>
  <c r="I21" i="2"/>
  <c r="I11" i="4"/>
  <c r="I11" i="3"/>
  <c r="I11" i="2"/>
  <c r="I27" i="4"/>
  <c r="I27" i="2"/>
  <c r="I27" i="3"/>
  <c r="I8" i="4"/>
  <c r="I8" i="3"/>
  <c r="I8" i="2"/>
  <c r="I24" i="3"/>
  <c r="I24" i="2"/>
  <c r="I24" i="4"/>
  <c r="I3" i="4"/>
  <c r="I3" i="2"/>
  <c r="I3" i="3"/>
  <c r="I18" i="3"/>
  <c r="I18" i="2"/>
  <c r="I18" i="4"/>
  <c r="I9" i="4"/>
  <c r="I9" i="3"/>
  <c r="I9" i="2"/>
  <c r="I29" i="4"/>
  <c r="I29" i="2"/>
  <c r="I29" i="3"/>
  <c r="I15" i="4"/>
  <c r="I15" i="3"/>
  <c r="I15" i="2"/>
  <c r="I31" i="4"/>
  <c r="I31" i="2"/>
  <c r="I31" i="3"/>
  <c r="I12" i="4"/>
  <c r="I12" i="3"/>
  <c r="I12" i="2"/>
  <c r="I28" i="3"/>
  <c r="I28" i="4"/>
  <c r="I28" i="2"/>
  <c r="I6" i="4"/>
  <c r="I6" i="3"/>
  <c r="I6" i="2"/>
  <c r="I22" i="3"/>
  <c r="I22" i="2"/>
  <c r="I22" i="4"/>
  <c r="I13" i="4"/>
  <c r="I13" i="3"/>
  <c r="I13" i="2"/>
  <c r="I2" i="4"/>
  <c r="I2" i="3"/>
  <c r="I2" i="2"/>
  <c r="I19" i="4"/>
  <c r="I19" i="3"/>
  <c r="I19" i="2"/>
  <c r="I1" i="4"/>
  <c r="I1" i="2"/>
  <c r="I1" i="3"/>
  <c r="I16" i="4"/>
  <c r="I16" i="3"/>
  <c r="I16" i="2"/>
</calcChain>
</file>

<file path=xl/sharedStrings.xml><?xml version="1.0" encoding="utf-8"?>
<sst xmlns="http://schemas.openxmlformats.org/spreadsheetml/2006/main" count="148" uniqueCount="76">
  <si>
    <t>Start Date</t>
  </si>
  <si>
    <t>20/21</t>
  </si>
  <si>
    <t>End Date</t>
  </si>
  <si>
    <t>Autumn Term</t>
  </si>
  <si>
    <t>Weeks</t>
  </si>
  <si>
    <t>Christmas Holiday</t>
  </si>
  <si>
    <t>Spring Term</t>
  </si>
  <si>
    <t>Total Income</t>
  </si>
  <si>
    <t>Easter Holiday</t>
  </si>
  <si>
    <t>Total Fixed Expenditure</t>
  </si>
  <si>
    <t>Summer Term</t>
  </si>
  <si>
    <t>Total Variable Expenditure</t>
  </si>
  <si>
    <t>Summer Holiday</t>
  </si>
  <si>
    <t>Total Expenditure</t>
  </si>
  <si>
    <t>Balance</t>
  </si>
  <si>
    <t>Source</t>
  </si>
  <si>
    <t>Due Date</t>
  </si>
  <si>
    <t>Number of payments</t>
  </si>
  <si>
    <t>Amount</t>
  </si>
  <si>
    <t>Total</t>
  </si>
  <si>
    <t>1st</t>
  </si>
  <si>
    <t>Please note, these calculations show the number of expected payments for each calendar day. They do not take into account working day restrictions and you may consider wages paid on the last day of the period to be effectively useless for this period. However, expenditure due on the last day will still fall into this period unless you arrange otherwise.</t>
  </si>
  <si>
    <t>Student Loan</t>
  </si>
  <si>
    <t>2nd</t>
  </si>
  <si>
    <t>Wages</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</si>
  <si>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</si>
  <si>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</si>
  <si>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</si>
  <si>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</si>
  <si>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</si>
  <si>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</si>
  <si>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</si>
  <si>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</si>
  <si>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</si>
  <si>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</si>
  <si>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</si>
  <si>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</si>
  <si>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</si>
  <si>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</si>
  <si>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</si>
  <si>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</si>
  <si>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</si>
  <si>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</si>
  <si>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</si>
  <si>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</si>
  <si>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</si>
  <si>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</si>
  <si>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</si>
  <si>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</si>
  <si>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</si>
  <si>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 xml:space="preserve">Please include all income above (e.g: help from family, Parents Learning Allowance, Adult Dependants Grant, welfare benefits) </t>
  </si>
  <si>
    <t>28th</t>
  </si>
  <si>
    <t>29th*</t>
  </si>
  <si>
    <t>30th*</t>
  </si>
  <si>
    <t>31st*</t>
  </si>
  <si>
    <t>Expenditure</t>
  </si>
  <si>
    <t>Number</t>
  </si>
  <si>
    <t>Rent (Halls)</t>
  </si>
  <si>
    <t>Mobile Bill</t>
  </si>
  <si>
    <t>Term 1</t>
  </si>
  <si>
    <t>Books/Equipment</t>
  </si>
  <si>
    <t>Term 2</t>
  </si>
  <si>
    <t>House Deposit</t>
  </si>
  <si>
    <t>Term 3</t>
  </si>
  <si>
    <t>Money for the Summer holiday period?</t>
  </si>
  <si>
    <t>Food</t>
  </si>
  <si>
    <t>Course Costs</t>
  </si>
  <si>
    <t>You have</t>
  </si>
  <si>
    <t>Over</t>
  </si>
  <si>
    <t>weeks</t>
  </si>
  <si>
    <t>Which is</t>
  </si>
  <si>
    <t>per week</t>
  </si>
  <si>
    <t>This sheet is for calculations to help elsewhere – it is not necessary for you to change anything here</t>
  </si>
  <si>
    <t>Please include any variable costs above. These are payments that can be more flexible (e.g: food, travel, cleaning products, toiletries, medical costs, going out)</t>
  </si>
  <si>
    <t xml:space="preserve">Please include any fixed costs above. These are payments that you know you will have to make on a regular basis, often at a set amount (e.g: rent, electricity bill, water bill, tv license) There are some examples given above.  </t>
  </si>
  <si>
    <r>
      <t xml:space="preserve">This tool is for helping you to budget your money over a certain time period. If you wish to do a longer term budget or a budget to help get you out of debt, please see www.nationaldebtline.org. or contact the Advice Centre for support. Please complete this with support from our Budgeting Booklet at </t>
    </r>
    <r>
      <rPr>
        <b/>
        <sz val="11"/>
        <color rgb="FFFF0000"/>
        <rFont val="Arial"/>
        <family val="2"/>
      </rPr>
      <t>Amy - please include the link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</si>
</sst>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quot;-£&quot;* #,##0.00_-;_-\£* \-??_-;_-@_-"/>
  </numFmts>
  <fonts count="11" x14ac:knownFonts="1">
    <font>
      <sz val="11"/>
      <color rgb="FF000000"/>
      <name val="Calibri"/>
      <family val="2"/>
      <charset val="1"/>
    </font>
    <font>
      <b/>
      <sz val="10"/>
      <color rgb="FF000000"/>
      <name val="Calibri"/>
      <family val="2"/>
      <charset val="1"/>
    </font>
    <font>
      <sz val="10"/>
      <color rgb="FF333333"/>
      <name val="Calibri"/>
      <family val="2"/>
      <charset val="1"/>
    </font>
    <font>
      <b/>
      <sz val="11"/>
      <color rgb="FF000000"/>
      <name val="Calibri"/>
      <family val="2"/>
      <charset val="1"/>
    </font>
    <font>
      <sz val="11"/>
      <color rgb="FF000000"/>
      <name val="Calibri"/>
      <family val="2"/>
      <charset val="1"/>
    </font>
    <font>
      <b/>
      <sz val="11"/>
      <color rgb="FF000000"/>
      <name val="Arial"/>
      <family val="2"/>
    </font>
    <font>
      <sz val="11"/>
      <color rgb="FF000000"/>
      <name val="Arial"/>
      <family val="2"/>
    </font>
    <font>
      <b/>
      <sz val="10"/>
      <color rgb="FF000000"/>
      <name val="Arial"/>
      <family val="2"/>
    </font>
    <font>
      <b/>
      <sz val="11"/>
      <name val="Arial"/>
      <family val="2"/>
    </font>
    <font>
      <b/>
      <sz val="11"/>
      <color rgb="FFFF0000"/>
      <name val="Arial"/>
      <family val="2"/>
    </font>
    <font>
      <sz val="10"/>
      <color rgb="FF333333"/>
      <name val="Arial"/>
      <family val="2"/>
    </font>
  </fonts>
  <fills count="4">
    <fill>
      <patternFill patternType="none"/>
    </fill>
    <fill>
      <patternFill patternType="gray125"/>
    </fill>
    <fill>
      <patternFill patternType="solid">
        <fgColor rgb="FFDDDDDD"/>
        <bgColor rgb="FFCCFFCC"/>
      </patternFill>
    </fill>
    <fill>
      <patternFill patternType="solid">
        <fgColor rgb="FFFFFFCC"/>
        <bgColor rgb="FFFFFFFF"/>
      </patternFill>
    </fill>
  </fills>
  <borders count="2">
    <border>
      <left/>
      <right/>
      <top/>
      <bottom/>
      <diagonal/>
    </border>
    <border>
      <left style="thin">
        <color rgb="FF808080"/>
      </left>
      <right style="thin">
        <color rgb="FF808080"/>
      </right>
      <top style="thin">
        <color rgb="FF808080"/>
      </top>
      <bottom style="thin">
        <color rgb="FF808080"/>
      </bottom>
      <diagonal/>
    </border>
  </borders>
  <cellStyleXfs count="4">
    <xf numFmtId="0" fontId="0" fillId="0" borderId="0"/>
    <xf numFmtId="164" fontId="4" fillId="0" borderId="0" applyBorder="0" applyProtection="0"/>
    <xf numFmtId="0" fontId="1" fillId="2" borderId="0" applyBorder="0" applyProtection="0"/>
    <xf numFmtId="0" fontId="2" fillId="3" borderId="1" applyProtection="0"/>
  </cellStyleXfs>
  <cellXfs count="16">
    <xf numFmtId="0" fontId="0" fillId="0" borderId="0" xfId="0"/>
    <xf numFmtId="0" fontId="3" fillId="0" borderId="0" xfId="0" applyFont="1"/>
    <xf numFmtId="0" fontId="5" fillId="0" borderId="0" xfId="0" applyFont="1"/>
    <xf numFmtId="14" fontId="6" fillId="0" borderId="0" xfId="0" applyNumberFormat="1" applyFont="1"/>
    <xf numFmtId="0" fontId="6" fillId="0" borderId="0" xfId="0" applyFont="1"/>
    <xf numFmtId="16" fontId="5" fillId="0" borderId="0" xfId="0" applyNumberFormat="1" applyFont="1"/>
    <xf numFmtId="0" fontId="7" fillId="2" borderId="0" xfId="2" applyFont="1" applyBorder="1" applyProtection="1"/>
    <xf numFmtId="164" fontId="7" fillId="2" borderId="0" xfId="2" applyNumberFormat="1" applyFont="1" applyBorder="1" applyProtection="1"/>
    <xf numFmtId="0" fontId="8" fillId="0" borderId="0" xfId="0" applyFont="1" applyBorder="1" applyAlignment="1">
      <alignment horizontal="center" vertical="center" wrapText="1"/>
    </xf>
    <xf numFmtId="0" fontId="10" fillId="3" borderId="1" xfId="3" applyFont="1" applyProtection="1"/>
    <xf numFmtId="0" fontId="6" fillId="0" borderId="0" xfId="0" applyFont="1" applyBorder="1" applyAlignment="1">
      <alignment horizontal="center" wrapText="1"/>
    </xf>
    <xf numFmtId="164" fontId="6" fillId="0" borderId="0" xfId="1" applyFont="1" applyBorder="1" applyAlignment="1" applyProtection="1"/>
    <xf numFmtId="0" fontId="7" fillId="2" borderId="0" xfId="2" applyFont="1" applyBorder="1" applyAlignment="1" applyProtection="1"/>
    <xf numFmtId="0" fontId="6" fillId="0" borderId="0" xfId="0" applyFont="1" applyAlignment="1">
      <alignment horizontal="center"/>
    </xf>
    <xf numFmtId="0" fontId="5" fillId="0" borderId="0" xfId="0" applyFont="1" applyBorder="1" applyAlignment="1">
      <alignment horizontal="center" vertical="center" wrapText="1"/>
    </xf>
    <xf numFmtId="0" fontId="5" fillId="0" borderId="0" xfId="0" applyFont="1" applyBorder="1" applyAlignment="1">
      <alignment wrapText="1"/>
    </xf>
  </cellXfs>
  <cellStyles count="4">
    <cellStyle name="Accent 3 1" xfId="2" xr:uid="{00000000-0005-0000-0000-000000000000}"/>
    <cellStyle name="Currency" xfId="1" builtinId="4"/>
    <cellStyle name="Normal" xfId="0" builtinId="0"/>
    <cellStyle name="Note 2" xfId="3"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
  <sheetViews>
    <sheetView tabSelected="1" zoomScale="260" zoomScaleNormal="260" workbookViewId="0">
      <selection activeCell="E18" sqref="E18"/>
    </sheetView>
  </sheetViews>
  <sheetFormatPr baseColWidth="10" defaultColWidth="8.5" defaultRowHeight="15" x14ac:dyDescent="0.2"/>
  <cols>
    <col min="1" max="1" width="25" style="1" customWidth="1"/>
    <col min="2" max="2" width="10.6640625" customWidth="1"/>
    <col min="5" max="5" width="17" customWidth="1"/>
    <col min="6" max="7" width="10.6640625" customWidth="1"/>
  </cols>
  <sheetData>
    <row r="1" spans="1:7" x14ac:dyDescent="0.2">
      <c r="A1" s="2" t="s">
        <v>0</v>
      </c>
      <c r="B1" s="3">
        <v>44088</v>
      </c>
      <c r="C1" s="4"/>
      <c r="D1" s="4"/>
      <c r="E1" s="4"/>
      <c r="F1" s="5" t="s">
        <v>1</v>
      </c>
      <c r="G1" s="1"/>
    </row>
    <row r="2" spans="1:7" x14ac:dyDescent="0.2">
      <c r="A2" s="2" t="s">
        <v>2</v>
      </c>
      <c r="B2" s="3">
        <v>44199</v>
      </c>
      <c r="C2" s="4"/>
      <c r="D2" s="4"/>
      <c r="E2" s="2" t="s">
        <v>3</v>
      </c>
      <c r="F2" s="3">
        <v>44088</v>
      </c>
    </row>
    <row r="3" spans="1:7" x14ac:dyDescent="0.2">
      <c r="A3" s="2" t="s">
        <v>4</v>
      </c>
      <c r="B3" s="6">
        <f>ROUND((B2-B1)/7,0)</f>
        <v>16</v>
      </c>
      <c r="C3" s="4"/>
      <c r="D3" s="4"/>
      <c r="E3" s="2" t="s">
        <v>5</v>
      </c>
      <c r="F3" s="3">
        <v>44176</v>
      </c>
    </row>
    <row r="4" spans="1:7" x14ac:dyDescent="0.2">
      <c r="A4" s="2"/>
      <c r="B4" s="4"/>
      <c r="C4" s="4"/>
      <c r="D4" s="4"/>
      <c r="E4" s="2" t="s">
        <v>6</v>
      </c>
      <c r="F4" s="3">
        <v>44200</v>
      </c>
    </row>
    <row r="5" spans="1:7" x14ac:dyDescent="0.2">
      <c r="A5" s="2" t="s">
        <v>7</v>
      </c>
      <c r="B5" s="7">
        <f>SUM(Income!E2:E26)</f>
        <v>4135</v>
      </c>
      <c r="C5" s="4"/>
      <c r="D5" s="4"/>
      <c r="E5" s="2" t="s">
        <v>8</v>
      </c>
      <c r="F5" s="3">
        <v>44287</v>
      </c>
    </row>
    <row r="6" spans="1:7" x14ac:dyDescent="0.2">
      <c r="A6" s="2" t="s">
        <v>9</v>
      </c>
      <c r="B6" s="7">
        <f>SUM('Fixed Expenditure'!E2:E31)</f>
        <v>2480</v>
      </c>
      <c r="C6" s="4"/>
      <c r="D6" s="4"/>
      <c r="E6" s="2" t="s">
        <v>10</v>
      </c>
      <c r="F6" s="3">
        <v>44312</v>
      </c>
    </row>
    <row r="7" spans="1:7" x14ac:dyDescent="0.2">
      <c r="A7" s="2" t="s">
        <v>11</v>
      </c>
      <c r="B7" s="7">
        <f>SUM('Variable Expenditure'!E2:E36)</f>
        <v>252</v>
      </c>
      <c r="C7" s="4"/>
      <c r="D7" s="4"/>
      <c r="E7" s="2" t="s">
        <v>12</v>
      </c>
      <c r="F7" s="3">
        <v>44365</v>
      </c>
    </row>
    <row r="8" spans="1:7" x14ac:dyDescent="0.2">
      <c r="A8" s="2" t="s">
        <v>13</v>
      </c>
      <c r="B8" s="7">
        <f>B6+B7</f>
        <v>2732</v>
      </c>
      <c r="C8" s="4"/>
      <c r="D8" s="4"/>
      <c r="E8" s="4"/>
      <c r="F8" s="4"/>
    </row>
    <row r="9" spans="1:7" x14ac:dyDescent="0.2">
      <c r="A9" s="2" t="s">
        <v>14</v>
      </c>
      <c r="B9" s="7">
        <f>B5-B8</f>
        <v>1403</v>
      </c>
      <c r="C9" s="4"/>
      <c r="D9" s="4"/>
      <c r="E9" s="4"/>
      <c r="F9" s="4"/>
    </row>
    <row r="10" spans="1:7" x14ac:dyDescent="0.2">
      <c r="A10" s="2"/>
      <c r="B10" s="4"/>
      <c r="C10" s="4"/>
      <c r="D10" s="4"/>
      <c r="E10" s="4"/>
      <c r="F10" s="4"/>
    </row>
    <row r="11" spans="1:7" x14ac:dyDescent="0.2">
      <c r="A11" s="2"/>
      <c r="B11" s="4"/>
      <c r="C11" s="4"/>
      <c r="D11" s="4"/>
      <c r="E11" s="4"/>
      <c r="F11" s="4"/>
    </row>
    <row r="12" spans="1:7" ht="13.75" customHeight="1" x14ac:dyDescent="0.2">
      <c r="A12" s="8" t="s">
        <v>75</v>
      </c>
      <c r="B12" s="8"/>
      <c r="C12" s="8"/>
      <c r="D12" s="8"/>
      <c r="E12" s="8"/>
      <c r="F12" s="4"/>
    </row>
    <row r="13" spans="1:7" x14ac:dyDescent="0.2">
      <c r="A13" s="8"/>
      <c r="B13" s="8"/>
      <c r="C13" s="8"/>
      <c r="D13" s="8"/>
      <c r="E13" s="8"/>
      <c r="F13" s="4"/>
    </row>
    <row r="14" spans="1:7" x14ac:dyDescent="0.2">
      <c r="A14" s="8"/>
      <c r="B14" s="8"/>
      <c r="C14" s="8"/>
      <c r="D14" s="8"/>
      <c r="E14" s="8"/>
      <c r="F14" s="4"/>
    </row>
    <row r="15" spans="1:7" x14ac:dyDescent="0.2">
      <c r="A15" s="8"/>
      <c r="B15" s="8"/>
      <c r="C15" s="8"/>
      <c r="D15" s="8"/>
      <c r="E15" s="8"/>
      <c r="F15" s="4"/>
    </row>
    <row r="16" spans="1:7" x14ac:dyDescent="0.2">
      <c r="A16" s="8"/>
      <c r="B16" s="8"/>
      <c r="C16" s="8"/>
      <c r="D16" s="8"/>
      <c r="E16" s="8"/>
      <c r="F16" s="4"/>
    </row>
    <row r="17" spans="1:6" x14ac:dyDescent="0.2">
      <c r="A17" s="8"/>
      <c r="B17" s="8"/>
      <c r="C17" s="8"/>
      <c r="D17" s="8"/>
      <c r="E17" s="8"/>
      <c r="F17" s="4"/>
    </row>
  </sheetData>
  <mergeCells count="1">
    <mergeCell ref="A12:E17"/>
  </mergeCells>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1"/>
  <sheetViews>
    <sheetView zoomScale="156" zoomScaleNormal="156" workbookViewId="0">
      <selection activeCell="E35" sqref="E35"/>
    </sheetView>
  </sheetViews>
  <sheetFormatPr baseColWidth="10" defaultColWidth="8.5" defaultRowHeight="14" x14ac:dyDescent="0.15"/>
  <cols>
    <col min="1" max="1" width="12.5" style="4" customWidth="1"/>
    <col min="2" max="2" width="10.6640625" style="4" customWidth="1"/>
    <col min="3" max="3" width="20" style="4" customWidth="1"/>
    <col min="4" max="5" width="10.5" style="4" customWidth="1"/>
    <col min="6" max="16384" width="8.5" style="4"/>
  </cols>
  <sheetData>
    <row r="1" spans="1:14" s="2" customFormat="1" ht="13.75" customHeight="1" x14ac:dyDescent="0.15">
      <c r="A1" s="2" t="s">
        <v>15</v>
      </c>
      <c r="B1" s="2" t="s">
        <v>16</v>
      </c>
      <c r="C1" s="2" t="s">
        <v>17</v>
      </c>
      <c r="D1" s="2" t="s">
        <v>18</v>
      </c>
      <c r="E1" s="2" t="s">
        <v>19</v>
      </c>
      <c r="H1" s="9" t="s">
        <v>20</v>
      </c>
      <c r="I1" s="9">
        <f>Calculations!B1</f>
        <v>4</v>
      </c>
      <c r="J1" s="10" t="s">
        <v>21</v>
      </c>
      <c r="K1" s="10"/>
      <c r="L1" s="10"/>
      <c r="M1" s="10"/>
      <c r="N1" s="10"/>
    </row>
    <row r="2" spans="1:14" x14ac:dyDescent="0.15">
      <c r="A2" s="4" t="s">
        <v>22</v>
      </c>
      <c r="B2" s="3">
        <v>44088</v>
      </c>
      <c r="C2" s="4">
        <v>1</v>
      </c>
      <c r="D2" s="11">
        <v>3135</v>
      </c>
      <c r="E2" s="12">
        <f>D2*C2</f>
        <v>3135</v>
      </c>
      <c r="H2" s="9" t="s">
        <v>23</v>
      </c>
      <c r="I2" s="9">
        <f>Calculations!B2</f>
        <v>4</v>
      </c>
      <c r="J2" s="10"/>
      <c r="K2" s="10"/>
      <c r="L2" s="10"/>
      <c r="M2" s="10"/>
      <c r="N2" s="10"/>
    </row>
    <row r="3" spans="1:14" x14ac:dyDescent="0.15">
      <c r="A3" s="4" t="s">
        <v>24</v>
      </c>
      <c r="B3" s="3">
        <v>44089</v>
      </c>
      <c r="C3" s="4">
        <v>4</v>
      </c>
      <c r="D3" s="11">
        <v>250</v>
      </c>
      <c r="E3" s="12">
        <f>D3*C3</f>
        <v>1000</v>
      </c>
      <c r="H3" s="9" t="s">
        <v>25</v>
      </c>
      <c r="I3" s="9">
        <f>Calculations!B3</f>
        <v>4</v>
      </c>
      <c r="J3" s="10"/>
      <c r="K3" s="10"/>
      <c r="L3" s="10"/>
      <c r="M3" s="10"/>
      <c r="N3" s="10"/>
    </row>
    <row r="4" spans="1:14" x14ac:dyDescent="0.15">
      <c r="D4" s="11"/>
      <c r="E4" s="12">
        <f>C4*D4</f>
        <v>0</v>
      </c>
      <c r="H4" s="9" t="s">
        <v>26</v>
      </c>
      <c r="I4" s="9">
        <f>Calculations!B4</f>
        <v>3</v>
      </c>
      <c r="J4" s="10"/>
      <c r="K4" s="10"/>
      <c r="L4" s="10"/>
      <c r="M4" s="10"/>
      <c r="N4" s="10"/>
    </row>
    <row r="5" spans="1:14" x14ac:dyDescent="0.15">
      <c r="D5" s="11"/>
      <c r="E5" s="12">
        <f t="shared" ref="E5:E26" si="0">D5*C5</f>
        <v>0</v>
      </c>
      <c r="H5" s="9" t="s">
        <v>27</v>
      </c>
      <c r="I5" s="9">
        <f>Calculations!B5</f>
        <v>3</v>
      </c>
      <c r="J5" s="10"/>
      <c r="K5" s="10"/>
      <c r="L5" s="10"/>
      <c r="M5" s="10"/>
      <c r="N5" s="10"/>
    </row>
    <row r="6" spans="1:14" x14ac:dyDescent="0.15">
      <c r="D6" s="11"/>
      <c r="E6" s="12">
        <f t="shared" si="0"/>
        <v>0</v>
      </c>
      <c r="H6" s="9" t="s">
        <v>28</v>
      </c>
      <c r="I6" s="9">
        <f>Calculations!B6</f>
        <v>3</v>
      </c>
      <c r="J6" s="10"/>
      <c r="K6" s="10"/>
      <c r="L6" s="10"/>
      <c r="M6" s="10"/>
      <c r="N6" s="10"/>
    </row>
    <row r="7" spans="1:14" x14ac:dyDescent="0.15">
      <c r="D7" s="11"/>
      <c r="E7" s="12">
        <f t="shared" si="0"/>
        <v>0</v>
      </c>
      <c r="H7" s="9" t="s">
        <v>29</v>
      </c>
      <c r="I7" s="9">
        <f>Calculations!B7</f>
        <v>3</v>
      </c>
      <c r="J7" s="10"/>
      <c r="K7" s="10"/>
      <c r="L7" s="10"/>
      <c r="M7" s="10"/>
      <c r="N7" s="10"/>
    </row>
    <row r="8" spans="1:14" x14ac:dyDescent="0.15">
      <c r="D8" s="11"/>
      <c r="E8" s="12">
        <f t="shared" si="0"/>
        <v>0</v>
      </c>
      <c r="H8" s="9" t="s">
        <v>30</v>
      </c>
      <c r="I8" s="9">
        <f>Calculations!B8</f>
        <v>3</v>
      </c>
      <c r="J8" s="10"/>
      <c r="K8" s="10"/>
      <c r="L8" s="10"/>
      <c r="M8" s="10"/>
      <c r="N8" s="10"/>
    </row>
    <row r="9" spans="1:14" x14ac:dyDescent="0.15">
      <c r="D9" s="11"/>
      <c r="E9" s="12">
        <f t="shared" si="0"/>
        <v>0</v>
      </c>
      <c r="H9" s="9" t="s">
        <v>31</v>
      </c>
      <c r="I9" s="9">
        <f>Calculations!B9</f>
        <v>3</v>
      </c>
      <c r="J9" s="10"/>
      <c r="K9" s="10"/>
      <c r="L9" s="10"/>
      <c r="M9" s="10"/>
      <c r="N9" s="10"/>
    </row>
    <row r="10" spans="1:14" x14ac:dyDescent="0.15">
      <c r="D10" s="11"/>
      <c r="E10" s="12">
        <f t="shared" si="0"/>
        <v>0</v>
      </c>
      <c r="H10" s="9" t="s">
        <v>32</v>
      </c>
      <c r="I10" s="9">
        <f>Calculations!B10</f>
        <v>3</v>
      </c>
      <c r="J10" s="10"/>
      <c r="K10" s="10"/>
      <c r="L10" s="10"/>
      <c r="M10" s="10"/>
      <c r="N10" s="10"/>
    </row>
    <row r="11" spans="1:14" x14ac:dyDescent="0.15">
      <c r="D11" s="11"/>
      <c r="E11" s="12">
        <f t="shared" si="0"/>
        <v>0</v>
      </c>
      <c r="H11" s="9" t="s">
        <v>33</v>
      </c>
      <c r="I11" s="9">
        <f>Calculations!B11</f>
        <v>3</v>
      </c>
      <c r="J11" s="10"/>
      <c r="K11" s="10"/>
      <c r="L11" s="10"/>
      <c r="M11" s="10"/>
      <c r="N11" s="10"/>
    </row>
    <row r="12" spans="1:14" x14ac:dyDescent="0.15">
      <c r="D12" s="11"/>
      <c r="E12" s="12">
        <f t="shared" si="0"/>
        <v>0</v>
      </c>
      <c r="H12" s="9" t="s">
        <v>34</v>
      </c>
      <c r="I12" s="9">
        <f>Calculations!B12</f>
        <v>3</v>
      </c>
      <c r="J12" s="10"/>
      <c r="K12" s="10"/>
      <c r="L12" s="10"/>
      <c r="M12" s="10"/>
      <c r="N12" s="10"/>
    </row>
    <row r="13" spans="1:14" x14ac:dyDescent="0.15">
      <c r="D13" s="11"/>
      <c r="E13" s="12">
        <f t="shared" si="0"/>
        <v>0</v>
      </c>
      <c r="H13" s="9" t="s">
        <v>35</v>
      </c>
      <c r="I13" s="9">
        <f>Calculations!B13</f>
        <v>3</v>
      </c>
    </row>
    <row r="14" spans="1:14" x14ac:dyDescent="0.15">
      <c r="D14" s="11"/>
      <c r="E14" s="12">
        <f t="shared" si="0"/>
        <v>0</v>
      </c>
      <c r="H14" s="9" t="s">
        <v>36</v>
      </c>
      <c r="I14" s="9">
        <f>Calculations!B14</f>
        <v>4</v>
      </c>
    </row>
    <row r="15" spans="1:14" x14ac:dyDescent="0.15">
      <c r="D15" s="11"/>
      <c r="E15" s="12">
        <f t="shared" si="0"/>
        <v>0</v>
      </c>
      <c r="H15" s="9" t="s">
        <v>37</v>
      </c>
      <c r="I15" s="9">
        <f>Calculations!B15</f>
        <v>4</v>
      </c>
      <c r="J15" s="13"/>
      <c r="K15" s="13"/>
      <c r="L15" s="13"/>
      <c r="M15" s="13"/>
      <c r="N15" s="13"/>
    </row>
    <row r="16" spans="1:14" x14ac:dyDescent="0.15">
      <c r="D16" s="11"/>
      <c r="E16" s="12">
        <f t="shared" si="0"/>
        <v>0</v>
      </c>
      <c r="H16" s="9" t="s">
        <v>38</v>
      </c>
      <c r="I16" s="9">
        <f>Calculations!B16</f>
        <v>4</v>
      </c>
      <c r="J16" s="13"/>
      <c r="K16" s="13"/>
      <c r="L16" s="13"/>
      <c r="M16" s="13"/>
      <c r="N16" s="13"/>
    </row>
    <row r="17" spans="1:14" x14ac:dyDescent="0.15">
      <c r="D17" s="11"/>
      <c r="E17" s="12">
        <f t="shared" si="0"/>
        <v>0</v>
      </c>
      <c r="H17" s="9" t="s">
        <v>39</v>
      </c>
      <c r="I17" s="9">
        <f>Calculations!B17</f>
        <v>4</v>
      </c>
      <c r="J17" s="13"/>
      <c r="K17" s="13"/>
      <c r="L17" s="13"/>
      <c r="M17" s="13"/>
      <c r="N17" s="13"/>
    </row>
    <row r="18" spans="1:14" x14ac:dyDescent="0.15">
      <c r="D18" s="11"/>
      <c r="E18" s="12">
        <f t="shared" si="0"/>
        <v>0</v>
      </c>
      <c r="H18" s="9" t="s">
        <v>40</v>
      </c>
      <c r="I18" s="9">
        <f>Calculations!B18</f>
        <v>4</v>
      </c>
    </row>
    <row r="19" spans="1:14" x14ac:dyDescent="0.15">
      <c r="D19" s="11"/>
      <c r="E19" s="12">
        <f t="shared" si="0"/>
        <v>0</v>
      </c>
      <c r="H19" s="9" t="s">
        <v>41</v>
      </c>
      <c r="I19" s="9">
        <f>Calculations!B19</f>
        <v>4</v>
      </c>
    </row>
    <row r="20" spans="1:14" x14ac:dyDescent="0.15">
      <c r="D20" s="11"/>
      <c r="E20" s="12">
        <f t="shared" si="0"/>
        <v>0</v>
      </c>
      <c r="H20" s="9" t="s">
        <v>42</v>
      </c>
      <c r="I20" s="9">
        <f>Calculations!B20</f>
        <v>4</v>
      </c>
    </row>
    <row r="21" spans="1:14" x14ac:dyDescent="0.15">
      <c r="D21" s="11"/>
      <c r="E21" s="12">
        <f t="shared" si="0"/>
        <v>0</v>
      </c>
      <c r="H21" s="9" t="s">
        <v>43</v>
      </c>
      <c r="I21" s="9">
        <f>Calculations!B21</f>
        <v>4</v>
      </c>
    </row>
    <row r="22" spans="1:14" x14ac:dyDescent="0.15">
      <c r="D22" s="11"/>
      <c r="E22" s="12">
        <f t="shared" si="0"/>
        <v>0</v>
      </c>
      <c r="H22" s="9" t="s">
        <v>44</v>
      </c>
      <c r="I22" s="9">
        <f>Calculations!B22</f>
        <v>4</v>
      </c>
    </row>
    <row r="23" spans="1:14" x14ac:dyDescent="0.15">
      <c r="D23" s="11"/>
      <c r="E23" s="12">
        <f t="shared" si="0"/>
        <v>0</v>
      </c>
      <c r="H23" s="9" t="s">
        <v>45</v>
      </c>
      <c r="I23" s="9">
        <f>Calculations!B23</f>
        <v>4</v>
      </c>
    </row>
    <row r="24" spans="1:14" x14ac:dyDescent="0.15">
      <c r="A24" s="13"/>
      <c r="B24" s="13"/>
      <c r="C24" s="13"/>
      <c r="D24" s="13"/>
      <c r="E24" s="12">
        <f t="shared" si="0"/>
        <v>0</v>
      </c>
      <c r="H24" s="9" t="s">
        <v>46</v>
      </c>
      <c r="I24" s="9">
        <f>Calculations!B24</f>
        <v>4</v>
      </c>
    </row>
    <row r="25" spans="1:14" x14ac:dyDescent="0.15">
      <c r="A25" s="13"/>
      <c r="B25" s="13"/>
      <c r="C25" s="13"/>
      <c r="D25" s="13"/>
      <c r="E25" s="12">
        <f t="shared" si="0"/>
        <v>0</v>
      </c>
      <c r="H25" s="9" t="s">
        <v>47</v>
      </c>
      <c r="I25" s="9">
        <f>Calculations!B25</f>
        <v>4</v>
      </c>
    </row>
    <row r="26" spans="1:14" x14ac:dyDescent="0.15">
      <c r="A26" s="13"/>
      <c r="B26" s="13"/>
      <c r="C26" s="13"/>
      <c r="D26" s="13"/>
      <c r="E26" s="12">
        <f t="shared" si="0"/>
        <v>0</v>
      </c>
      <c r="H26" s="9" t="s">
        <v>48</v>
      </c>
      <c r="I26" s="9">
        <f>Calculations!B26</f>
        <v>4</v>
      </c>
    </row>
    <row r="27" spans="1:14" x14ac:dyDescent="0.15">
      <c r="A27" s="13"/>
      <c r="B27" s="13"/>
      <c r="C27" s="13"/>
      <c r="D27" s="13"/>
      <c r="H27" s="9" t="s">
        <v>49</v>
      </c>
      <c r="I27" s="9">
        <f>Calculations!B27</f>
        <v>4</v>
      </c>
    </row>
    <row r="28" spans="1:14" ht="13.75" customHeight="1" x14ac:dyDescent="0.15">
      <c r="A28" s="14" t="s">
        <v>50</v>
      </c>
      <c r="B28" s="14"/>
      <c r="C28" s="14"/>
      <c r="D28" s="14"/>
      <c r="E28" s="14"/>
      <c r="F28" s="14"/>
      <c r="H28" s="9" t="s">
        <v>51</v>
      </c>
      <c r="I28" s="9">
        <f>Calculations!B28</f>
        <v>4</v>
      </c>
    </row>
    <row r="29" spans="1:14" x14ac:dyDescent="0.15">
      <c r="A29" s="14"/>
      <c r="B29" s="14"/>
      <c r="C29" s="14"/>
      <c r="D29" s="14"/>
      <c r="E29" s="14"/>
      <c r="F29" s="14"/>
      <c r="H29" s="9" t="s">
        <v>52</v>
      </c>
      <c r="I29" s="9">
        <f>Calculations!B29</f>
        <v>4</v>
      </c>
    </row>
    <row r="30" spans="1:14" x14ac:dyDescent="0.15">
      <c r="A30" s="14"/>
      <c r="B30" s="14"/>
      <c r="C30" s="14"/>
      <c r="D30" s="14"/>
      <c r="E30" s="14"/>
      <c r="F30" s="14"/>
      <c r="H30" s="9" t="s">
        <v>53</v>
      </c>
      <c r="I30" s="9">
        <f>Calculations!B30</f>
        <v>4</v>
      </c>
    </row>
    <row r="31" spans="1:14" x14ac:dyDescent="0.15">
      <c r="A31" s="14"/>
      <c r="B31" s="14"/>
      <c r="C31" s="14"/>
      <c r="D31" s="14"/>
      <c r="E31" s="14"/>
      <c r="F31" s="14"/>
      <c r="H31" s="9" t="s">
        <v>54</v>
      </c>
      <c r="I31" s="9">
        <f>Calculations!B31</f>
        <v>4</v>
      </c>
    </row>
  </sheetData>
  <mergeCells count="2">
    <mergeCell ref="J1:N12"/>
    <mergeCell ref="A28:F31"/>
  </mergeCell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4"/>
  <sheetViews>
    <sheetView zoomScaleNormal="100" workbookViewId="0">
      <selection activeCell="A13" sqref="A1:XFD1048576"/>
    </sheetView>
  </sheetViews>
  <sheetFormatPr baseColWidth="10" defaultColWidth="8.5" defaultRowHeight="14" x14ac:dyDescent="0.15"/>
  <cols>
    <col min="1" max="1" width="23.5" style="4" customWidth="1"/>
    <col min="2" max="2" width="10.6640625" style="4" customWidth="1"/>
    <col min="3" max="3" width="8.5" style="4"/>
    <col min="4" max="5" width="10.5" style="4" customWidth="1"/>
    <col min="6" max="16384" width="8.5" style="4"/>
  </cols>
  <sheetData>
    <row r="1" spans="1:14" s="2" customFormat="1" ht="13.75" customHeight="1" x14ac:dyDescent="0.15">
      <c r="A1" s="2" t="s">
        <v>55</v>
      </c>
      <c r="B1" s="2" t="s">
        <v>16</v>
      </c>
      <c r="C1" s="2" t="s">
        <v>56</v>
      </c>
      <c r="D1" s="2" t="s">
        <v>18</v>
      </c>
      <c r="E1" s="2" t="s">
        <v>19</v>
      </c>
      <c r="H1" s="9" t="s">
        <v>20</v>
      </c>
      <c r="I1" s="9">
        <f>Calculations!B1</f>
        <v>4</v>
      </c>
      <c r="J1" s="10" t="s">
        <v>21</v>
      </c>
      <c r="K1" s="10"/>
      <c r="L1" s="10"/>
      <c r="M1" s="10"/>
      <c r="N1" s="10"/>
    </row>
    <row r="2" spans="1:14" x14ac:dyDescent="0.15">
      <c r="A2" s="4" t="s">
        <v>57</v>
      </c>
      <c r="B2" s="3">
        <v>44113</v>
      </c>
      <c r="C2" s="4">
        <v>1</v>
      </c>
      <c r="D2" s="11">
        <v>2300</v>
      </c>
      <c r="E2" s="12">
        <f>D2*C2</f>
        <v>2300</v>
      </c>
      <c r="H2" s="9" t="s">
        <v>23</v>
      </c>
      <c r="I2" s="9">
        <f>Calculations!B2</f>
        <v>4</v>
      </c>
      <c r="J2" s="10"/>
      <c r="K2" s="10"/>
      <c r="L2" s="10"/>
      <c r="M2" s="10"/>
      <c r="N2" s="10"/>
    </row>
    <row r="3" spans="1:14" x14ac:dyDescent="0.15">
      <c r="A3" s="4" t="s">
        <v>58</v>
      </c>
      <c r="B3" s="3">
        <v>44105</v>
      </c>
      <c r="C3" s="4">
        <v>4</v>
      </c>
      <c r="D3" s="11">
        <v>45</v>
      </c>
      <c r="E3" s="12">
        <f>D3*C3</f>
        <v>180</v>
      </c>
      <c r="H3" s="9" t="s">
        <v>25</v>
      </c>
      <c r="I3" s="9">
        <f>Calculations!B3</f>
        <v>4</v>
      </c>
      <c r="J3" s="10"/>
      <c r="K3" s="10"/>
      <c r="L3" s="10"/>
      <c r="M3" s="10"/>
      <c r="N3" s="10"/>
    </row>
    <row r="4" spans="1:14" x14ac:dyDescent="0.15">
      <c r="B4" s="3"/>
      <c r="D4" s="11"/>
      <c r="E4" s="12">
        <f>D4*C4</f>
        <v>0</v>
      </c>
      <c r="H4" s="9" t="s">
        <v>26</v>
      </c>
      <c r="I4" s="9">
        <f>Calculations!B4</f>
        <v>3</v>
      </c>
      <c r="J4" s="10"/>
      <c r="K4" s="10"/>
      <c r="L4" s="10"/>
      <c r="M4" s="10"/>
      <c r="N4" s="10"/>
    </row>
    <row r="5" spans="1:14" x14ac:dyDescent="0.15">
      <c r="D5" s="11"/>
      <c r="E5" s="12">
        <f>D5*C5</f>
        <v>0</v>
      </c>
      <c r="H5" s="9" t="s">
        <v>27</v>
      </c>
      <c r="I5" s="9">
        <f>Calculations!B5</f>
        <v>3</v>
      </c>
      <c r="J5" s="10"/>
      <c r="K5" s="10"/>
      <c r="L5" s="10"/>
      <c r="M5" s="10"/>
      <c r="N5" s="10"/>
    </row>
    <row r="6" spans="1:14" x14ac:dyDescent="0.15">
      <c r="E6" s="12">
        <f>Income!D4*Income!C4</f>
        <v>0</v>
      </c>
      <c r="H6" s="9" t="s">
        <v>28</v>
      </c>
      <c r="I6" s="9">
        <f>Calculations!B6</f>
        <v>3</v>
      </c>
      <c r="J6" s="10"/>
      <c r="K6" s="10"/>
      <c r="L6" s="10"/>
      <c r="M6" s="10"/>
      <c r="N6" s="10"/>
    </row>
    <row r="7" spans="1:14" x14ac:dyDescent="0.15">
      <c r="D7" s="11"/>
      <c r="E7" s="12">
        <f t="shared" ref="E7:E31" si="0">D7*C7</f>
        <v>0</v>
      </c>
      <c r="H7" s="9" t="s">
        <v>29</v>
      </c>
      <c r="I7" s="9">
        <f>Calculations!B7</f>
        <v>3</v>
      </c>
      <c r="J7" s="10"/>
      <c r="K7" s="10"/>
      <c r="L7" s="10"/>
      <c r="M7" s="10"/>
      <c r="N7" s="10"/>
    </row>
    <row r="8" spans="1:14" x14ac:dyDescent="0.15">
      <c r="D8" s="11"/>
      <c r="E8" s="12">
        <f t="shared" si="0"/>
        <v>0</v>
      </c>
      <c r="H8" s="9" t="s">
        <v>30</v>
      </c>
      <c r="I8" s="9">
        <f>Calculations!B8</f>
        <v>3</v>
      </c>
      <c r="J8" s="10"/>
      <c r="K8" s="10"/>
      <c r="L8" s="10"/>
      <c r="M8" s="10"/>
      <c r="N8" s="10"/>
    </row>
    <row r="9" spans="1:14" x14ac:dyDescent="0.15">
      <c r="D9" s="11"/>
      <c r="E9" s="12">
        <f t="shared" si="0"/>
        <v>0</v>
      </c>
      <c r="H9" s="9" t="s">
        <v>31</v>
      </c>
      <c r="I9" s="9">
        <f>Calculations!B9</f>
        <v>3</v>
      </c>
      <c r="J9" s="10"/>
      <c r="K9" s="10"/>
      <c r="L9" s="10"/>
      <c r="M9" s="10"/>
      <c r="N9" s="10"/>
    </row>
    <row r="10" spans="1:14" x14ac:dyDescent="0.15">
      <c r="D10" s="11"/>
      <c r="E10" s="12">
        <f t="shared" si="0"/>
        <v>0</v>
      </c>
      <c r="H10" s="9" t="s">
        <v>32</v>
      </c>
      <c r="I10" s="9">
        <f>Calculations!B10</f>
        <v>3</v>
      </c>
      <c r="J10" s="10"/>
      <c r="K10" s="10"/>
      <c r="L10" s="10"/>
      <c r="M10" s="10"/>
      <c r="N10" s="10"/>
    </row>
    <row r="11" spans="1:14" x14ac:dyDescent="0.15">
      <c r="D11" s="11"/>
      <c r="E11" s="12">
        <f t="shared" si="0"/>
        <v>0</v>
      </c>
      <c r="H11" s="9" t="s">
        <v>33</v>
      </c>
      <c r="I11" s="9">
        <f>Calculations!B11</f>
        <v>3</v>
      </c>
      <c r="J11" s="10"/>
      <c r="K11" s="10"/>
      <c r="L11" s="10"/>
      <c r="M11" s="10"/>
      <c r="N11" s="10"/>
    </row>
    <row r="12" spans="1:14" x14ac:dyDescent="0.15">
      <c r="D12" s="11"/>
      <c r="E12" s="12">
        <f t="shared" si="0"/>
        <v>0</v>
      </c>
      <c r="H12" s="9" t="s">
        <v>34</v>
      </c>
      <c r="I12" s="9">
        <f>Calculations!B12</f>
        <v>3</v>
      </c>
      <c r="J12" s="10"/>
      <c r="K12" s="10"/>
      <c r="L12" s="10"/>
      <c r="M12" s="10"/>
      <c r="N12" s="10"/>
    </row>
    <row r="13" spans="1:14" x14ac:dyDescent="0.15">
      <c r="D13" s="11"/>
      <c r="E13" s="12">
        <f t="shared" si="0"/>
        <v>0</v>
      </c>
      <c r="H13" s="9" t="s">
        <v>35</v>
      </c>
      <c r="I13" s="9">
        <f>Calculations!B13</f>
        <v>3</v>
      </c>
    </row>
    <row r="14" spans="1:14" x14ac:dyDescent="0.15">
      <c r="D14" s="11"/>
      <c r="E14" s="12">
        <f t="shared" si="0"/>
        <v>0</v>
      </c>
      <c r="H14" s="9" t="s">
        <v>36</v>
      </c>
      <c r="I14" s="9">
        <f>Calculations!B14</f>
        <v>4</v>
      </c>
    </row>
    <row r="15" spans="1:14" x14ac:dyDescent="0.15">
      <c r="D15" s="11"/>
      <c r="E15" s="12">
        <f t="shared" si="0"/>
        <v>0</v>
      </c>
      <c r="H15" s="9" t="s">
        <v>37</v>
      </c>
      <c r="I15" s="9">
        <f>Calculations!B15</f>
        <v>4</v>
      </c>
      <c r="K15" s="2" t="s">
        <v>59</v>
      </c>
    </row>
    <row r="16" spans="1:14" x14ac:dyDescent="0.15">
      <c r="D16" s="11"/>
      <c r="E16" s="12">
        <f t="shared" si="0"/>
        <v>0</v>
      </c>
      <c r="H16" s="9" t="s">
        <v>38</v>
      </c>
      <c r="I16" s="9">
        <f>Calculations!B16</f>
        <v>4</v>
      </c>
      <c r="K16" s="4" t="s">
        <v>60</v>
      </c>
    </row>
    <row r="17" spans="1:11" x14ac:dyDescent="0.15">
      <c r="D17" s="11"/>
      <c r="E17" s="12">
        <f t="shared" si="0"/>
        <v>0</v>
      </c>
      <c r="H17" s="9" t="s">
        <v>39</v>
      </c>
      <c r="I17" s="9">
        <f>Calculations!B17</f>
        <v>4</v>
      </c>
    </row>
    <row r="18" spans="1:11" x14ac:dyDescent="0.15">
      <c r="D18" s="11"/>
      <c r="E18" s="12">
        <f t="shared" si="0"/>
        <v>0</v>
      </c>
      <c r="H18" s="9" t="s">
        <v>40</v>
      </c>
      <c r="I18" s="9">
        <f>Calculations!B18</f>
        <v>4</v>
      </c>
      <c r="K18" s="2" t="s">
        <v>61</v>
      </c>
    </row>
    <row r="19" spans="1:11" x14ac:dyDescent="0.15">
      <c r="D19" s="11"/>
      <c r="E19" s="12">
        <f t="shared" si="0"/>
        <v>0</v>
      </c>
      <c r="H19" s="9" t="s">
        <v>41</v>
      </c>
      <c r="I19" s="9">
        <f>Calculations!B19</f>
        <v>4</v>
      </c>
      <c r="K19" s="4" t="s">
        <v>62</v>
      </c>
    </row>
    <row r="20" spans="1:11" x14ac:dyDescent="0.15">
      <c r="D20" s="11"/>
      <c r="E20" s="12">
        <f t="shared" si="0"/>
        <v>0</v>
      </c>
      <c r="H20" s="9" t="s">
        <v>42</v>
      </c>
      <c r="I20" s="9">
        <f>Calculations!B20</f>
        <v>4</v>
      </c>
    </row>
    <row r="21" spans="1:11" x14ac:dyDescent="0.15">
      <c r="D21" s="11"/>
      <c r="E21" s="12">
        <f t="shared" si="0"/>
        <v>0</v>
      </c>
      <c r="H21" s="9" t="s">
        <v>43</v>
      </c>
      <c r="I21" s="9">
        <f>Calculations!B21</f>
        <v>4</v>
      </c>
      <c r="K21" s="2" t="s">
        <v>63</v>
      </c>
    </row>
    <row r="22" spans="1:11" x14ac:dyDescent="0.15">
      <c r="D22" s="11"/>
      <c r="E22" s="12">
        <f t="shared" si="0"/>
        <v>0</v>
      </c>
      <c r="H22" s="9" t="s">
        <v>44</v>
      </c>
      <c r="I22" s="9">
        <f>Calculations!B22</f>
        <v>4</v>
      </c>
      <c r="K22" s="4" t="s">
        <v>64</v>
      </c>
    </row>
    <row r="23" spans="1:11" x14ac:dyDescent="0.15">
      <c r="D23" s="11"/>
      <c r="E23" s="12">
        <f t="shared" si="0"/>
        <v>0</v>
      </c>
      <c r="H23" s="9" t="s">
        <v>45</v>
      </c>
      <c r="I23" s="9">
        <f>Calculations!B23</f>
        <v>4</v>
      </c>
    </row>
    <row r="24" spans="1:11" x14ac:dyDescent="0.15">
      <c r="D24" s="11"/>
      <c r="E24" s="12">
        <f t="shared" si="0"/>
        <v>0</v>
      </c>
      <c r="H24" s="9" t="s">
        <v>46</v>
      </c>
      <c r="I24" s="9">
        <f>Calculations!B24</f>
        <v>4</v>
      </c>
    </row>
    <row r="25" spans="1:11" x14ac:dyDescent="0.15">
      <c r="D25" s="11"/>
      <c r="E25" s="12">
        <f t="shared" si="0"/>
        <v>0</v>
      </c>
      <c r="H25" s="9" t="s">
        <v>47</v>
      </c>
      <c r="I25" s="9">
        <f>Calculations!B25</f>
        <v>4</v>
      </c>
    </row>
    <row r="26" spans="1:11" x14ac:dyDescent="0.15">
      <c r="D26" s="11"/>
      <c r="E26" s="12">
        <f t="shared" si="0"/>
        <v>0</v>
      </c>
      <c r="H26" s="9" t="s">
        <v>48</v>
      </c>
      <c r="I26" s="9">
        <f>Calculations!B26</f>
        <v>4</v>
      </c>
    </row>
    <row r="27" spans="1:11" x14ac:dyDescent="0.15">
      <c r="D27" s="11"/>
      <c r="E27" s="12">
        <f t="shared" si="0"/>
        <v>0</v>
      </c>
      <c r="H27" s="9" t="s">
        <v>49</v>
      </c>
      <c r="I27" s="9">
        <f>Calculations!B27</f>
        <v>4</v>
      </c>
    </row>
    <row r="28" spans="1:11" x14ac:dyDescent="0.15">
      <c r="D28" s="11"/>
      <c r="E28" s="12">
        <f t="shared" si="0"/>
        <v>0</v>
      </c>
      <c r="H28" s="9" t="s">
        <v>51</v>
      </c>
      <c r="I28" s="9">
        <f>Calculations!B28</f>
        <v>4</v>
      </c>
    </row>
    <row r="29" spans="1:11" x14ac:dyDescent="0.15">
      <c r="D29" s="11"/>
      <c r="E29" s="12">
        <f t="shared" si="0"/>
        <v>0</v>
      </c>
      <c r="H29" s="9" t="s">
        <v>52</v>
      </c>
      <c r="I29" s="9">
        <f>Calculations!B29</f>
        <v>4</v>
      </c>
    </row>
    <row r="30" spans="1:11" x14ac:dyDescent="0.15">
      <c r="D30" s="11"/>
      <c r="E30" s="12">
        <f t="shared" si="0"/>
        <v>0</v>
      </c>
      <c r="H30" s="9" t="s">
        <v>53</v>
      </c>
      <c r="I30" s="9">
        <f>Calculations!B30</f>
        <v>4</v>
      </c>
    </row>
    <row r="31" spans="1:11" x14ac:dyDescent="0.15">
      <c r="D31" s="11"/>
      <c r="E31" s="12">
        <f t="shared" si="0"/>
        <v>0</v>
      </c>
      <c r="H31" s="9" t="s">
        <v>54</v>
      </c>
      <c r="I31" s="9">
        <f>Calculations!B31</f>
        <v>4</v>
      </c>
    </row>
    <row r="32" spans="1:11" ht="13.75" customHeight="1" x14ac:dyDescent="0.15">
      <c r="A32" s="15" t="s">
        <v>74</v>
      </c>
      <c r="B32" s="15"/>
      <c r="C32" s="15"/>
      <c r="D32" s="15"/>
      <c r="E32" s="15"/>
      <c r="F32" s="15"/>
      <c r="G32" s="15"/>
      <c r="H32" s="15"/>
      <c r="I32" s="15"/>
      <c r="J32" s="15"/>
      <c r="K32" s="15"/>
    </row>
    <row r="33" spans="1:11" x14ac:dyDescent="0.15">
      <c r="A33" s="15"/>
      <c r="B33" s="15"/>
      <c r="C33" s="15"/>
      <c r="D33" s="15"/>
      <c r="E33" s="15"/>
      <c r="F33" s="15"/>
      <c r="G33" s="15"/>
      <c r="H33" s="15"/>
      <c r="I33" s="15"/>
      <c r="J33" s="15"/>
      <c r="K33" s="15"/>
    </row>
    <row r="34" spans="1:11" x14ac:dyDescent="0.15">
      <c r="A34" s="15"/>
      <c r="B34" s="15"/>
      <c r="C34" s="15"/>
      <c r="D34" s="15"/>
      <c r="E34" s="15"/>
      <c r="F34" s="15"/>
      <c r="G34" s="15"/>
      <c r="H34" s="15"/>
      <c r="I34" s="15"/>
      <c r="J34" s="15"/>
      <c r="K34" s="15"/>
    </row>
    <row r="35" spans="1:11" x14ac:dyDescent="0.15">
      <c r="A35" s="15"/>
      <c r="B35" s="15"/>
      <c r="C35" s="15"/>
      <c r="D35" s="15"/>
      <c r="E35" s="15"/>
      <c r="F35" s="15"/>
      <c r="G35" s="15"/>
      <c r="H35" s="15"/>
      <c r="I35" s="15"/>
      <c r="J35" s="15"/>
      <c r="K35" s="15"/>
    </row>
    <row r="37" spans="1:11" x14ac:dyDescent="0.15">
      <c r="D37" s="11"/>
      <c r="E37" s="11"/>
    </row>
    <row r="38" spans="1:11" x14ac:dyDescent="0.15">
      <c r="D38" s="11"/>
      <c r="E38" s="11"/>
    </row>
    <row r="39" spans="1:11" x14ac:dyDescent="0.15">
      <c r="D39" s="11"/>
      <c r="E39" s="11"/>
    </row>
    <row r="40" spans="1:11" x14ac:dyDescent="0.15">
      <c r="D40" s="11"/>
      <c r="E40" s="11"/>
    </row>
    <row r="41" spans="1:11" x14ac:dyDescent="0.15">
      <c r="D41" s="11"/>
      <c r="E41" s="11"/>
    </row>
    <row r="42" spans="1:11" x14ac:dyDescent="0.15">
      <c r="D42" s="11"/>
      <c r="E42" s="11"/>
    </row>
    <row r="43" spans="1:11" x14ac:dyDescent="0.15">
      <c r="D43" s="11"/>
      <c r="E43" s="11"/>
    </row>
    <row r="44" spans="1:11" x14ac:dyDescent="0.15">
      <c r="D44" s="11"/>
      <c r="E44" s="11"/>
    </row>
  </sheetData>
  <mergeCells count="2">
    <mergeCell ref="J1:N12"/>
    <mergeCell ref="A32:K35"/>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
  <sheetViews>
    <sheetView zoomScale="162" zoomScaleNormal="162" workbookViewId="0">
      <selection sqref="A1:XFD1048576"/>
    </sheetView>
  </sheetViews>
  <sheetFormatPr baseColWidth="10" defaultColWidth="8.5" defaultRowHeight="14" x14ac:dyDescent="0.15"/>
  <cols>
    <col min="1" max="1" width="12.33203125" style="4" customWidth="1"/>
    <col min="2" max="2" width="10.5" style="4" customWidth="1"/>
    <col min="3" max="3" width="8.6640625" style="4" bestFit="1" customWidth="1"/>
    <col min="4" max="4" width="9" style="4" bestFit="1" customWidth="1"/>
    <col min="5" max="5" width="8.6640625" style="4" bestFit="1" customWidth="1"/>
    <col min="6" max="8" width="8.5" style="4"/>
    <col min="9" max="9" width="8.6640625" style="4" bestFit="1" customWidth="1"/>
    <col min="10" max="11" width="8.5" style="4"/>
    <col min="12" max="12" width="10.5" style="4" customWidth="1"/>
    <col min="13" max="16384" width="8.5" style="4"/>
  </cols>
  <sheetData>
    <row r="1" spans="1:14" ht="13.75" customHeight="1" x14ac:dyDescent="0.15">
      <c r="A1" s="2" t="s">
        <v>55</v>
      </c>
      <c r="B1" s="2" t="s">
        <v>16</v>
      </c>
      <c r="C1" s="2" t="s">
        <v>56</v>
      </c>
      <c r="D1" s="2" t="s">
        <v>18</v>
      </c>
      <c r="E1" s="2" t="s">
        <v>19</v>
      </c>
      <c r="H1" s="9" t="s">
        <v>20</v>
      </c>
      <c r="I1" s="9">
        <f>Calculations!B1</f>
        <v>4</v>
      </c>
      <c r="J1" s="10" t="s">
        <v>21</v>
      </c>
      <c r="K1" s="10"/>
      <c r="L1" s="10"/>
      <c r="M1" s="10"/>
      <c r="N1" s="10"/>
    </row>
    <row r="2" spans="1:14" x14ac:dyDescent="0.15">
      <c r="A2" s="4" t="s">
        <v>65</v>
      </c>
      <c r="B2" s="3">
        <v>44088</v>
      </c>
      <c r="C2" s="4">
        <v>4</v>
      </c>
      <c r="D2" s="11">
        <v>172</v>
      </c>
      <c r="E2" s="12">
        <v>172</v>
      </c>
      <c r="H2" s="9" t="s">
        <v>23</v>
      </c>
      <c r="I2" s="9">
        <f>Calculations!B2</f>
        <v>4</v>
      </c>
      <c r="J2" s="10"/>
      <c r="K2" s="10"/>
      <c r="L2" s="10"/>
      <c r="M2" s="10"/>
      <c r="N2" s="10"/>
    </row>
    <row r="3" spans="1:14" x14ac:dyDescent="0.15">
      <c r="A3" s="4" t="s">
        <v>66</v>
      </c>
      <c r="B3" s="3">
        <v>44088</v>
      </c>
      <c r="C3" s="4">
        <v>2</v>
      </c>
      <c r="D3" s="11">
        <v>40</v>
      </c>
      <c r="E3" s="12">
        <f t="shared" ref="E3:E35" si="0">D3*C3</f>
        <v>80</v>
      </c>
      <c r="H3" s="9" t="s">
        <v>25</v>
      </c>
      <c r="I3" s="9">
        <f>Calculations!B3</f>
        <v>4</v>
      </c>
      <c r="J3" s="10"/>
      <c r="K3" s="10"/>
      <c r="L3" s="10"/>
      <c r="M3" s="10"/>
      <c r="N3" s="10"/>
    </row>
    <row r="4" spans="1:14" x14ac:dyDescent="0.15">
      <c r="D4" s="11"/>
      <c r="E4" s="12">
        <f t="shared" si="0"/>
        <v>0</v>
      </c>
      <c r="H4" s="9" t="s">
        <v>26</v>
      </c>
      <c r="I4" s="9">
        <f>Calculations!B4</f>
        <v>3</v>
      </c>
      <c r="J4" s="10"/>
      <c r="K4" s="10"/>
      <c r="L4" s="10"/>
      <c r="M4" s="10"/>
      <c r="N4" s="10"/>
    </row>
    <row r="5" spans="1:14" x14ac:dyDescent="0.15">
      <c r="D5" s="11"/>
      <c r="E5" s="12">
        <f t="shared" si="0"/>
        <v>0</v>
      </c>
      <c r="H5" s="9" t="s">
        <v>27</v>
      </c>
      <c r="I5" s="9">
        <f>Calculations!B5</f>
        <v>3</v>
      </c>
      <c r="J5" s="10"/>
      <c r="K5" s="10"/>
      <c r="L5" s="10"/>
      <c r="M5" s="10"/>
      <c r="N5" s="10"/>
    </row>
    <row r="6" spans="1:14" x14ac:dyDescent="0.15">
      <c r="D6" s="11"/>
      <c r="E6" s="12">
        <f t="shared" si="0"/>
        <v>0</v>
      </c>
      <c r="H6" s="9" t="s">
        <v>28</v>
      </c>
      <c r="I6" s="9">
        <f>Calculations!B6</f>
        <v>3</v>
      </c>
      <c r="J6" s="10"/>
      <c r="K6" s="10"/>
      <c r="L6" s="10"/>
      <c r="M6" s="10"/>
      <c r="N6" s="10"/>
    </row>
    <row r="7" spans="1:14" x14ac:dyDescent="0.15">
      <c r="D7" s="11"/>
      <c r="E7" s="12">
        <f t="shared" si="0"/>
        <v>0</v>
      </c>
      <c r="H7" s="9" t="s">
        <v>29</v>
      </c>
      <c r="I7" s="9">
        <f>Calculations!B7</f>
        <v>3</v>
      </c>
      <c r="J7" s="10"/>
      <c r="K7" s="10"/>
      <c r="L7" s="10"/>
      <c r="M7" s="10"/>
      <c r="N7" s="10"/>
    </row>
    <row r="8" spans="1:14" x14ac:dyDescent="0.15">
      <c r="D8" s="11"/>
      <c r="E8" s="12">
        <f t="shared" si="0"/>
        <v>0</v>
      </c>
      <c r="H8" s="9" t="s">
        <v>30</v>
      </c>
      <c r="I8" s="9">
        <f>Calculations!B8</f>
        <v>3</v>
      </c>
      <c r="J8" s="10"/>
      <c r="K8" s="10"/>
      <c r="L8" s="10"/>
      <c r="M8" s="10"/>
      <c r="N8" s="10"/>
    </row>
    <row r="9" spans="1:14" x14ac:dyDescent="0.15">
      <c r="D9" s="11"/>
      <c r="E9" s="12">
        <f t="shared" si="0"/>
        <v>0</v>
      </c>
      <c r="H9" s="9" t="s">
        <v>31</v>
      </c>
      <c r="I9" s="9">
        <f>Calculations!B9</f>
        <v>3</v>
      </c>
      <c r="J9" s="10"/>
      <c r="K9" s="10"/>
      <c r="L9" s="10"/>
      <c r="M9" s="10"/>
      <c r="N9" s="10"/>
    </row>
    <row r="10" spans="1:14" x14ac:dyDescent="0.15">
      <c r="D10" s="11"/>
      <c r="E10" s="12">
        <f t="shared" si="0"/>
        <v>0</v>
      </c>
      <c r="H10" s="9" t="s">
        <v>32</v>
      </c>
      <c r="I10" s="9">
        <f>Calculations!B10</f>
        <v>3</v>
      </c>
      <c r="J10" s="10"/>
      <c r="K10" s="10"/>
      <c r="L10" s="10"/>
      <c r="M10" s="10"/>
      <c r="N10" s="10"/>
    </row>
    <row r="11" spans="1:14" x14ac:dyDescent="0.15">
      <c r="D11" s="11"/>
      <c r="E11" s="12">
        <f t="shared" si="0"/>
        <v>0</v>
      </c>
      <c r="H11" s="9" t="s">
        <v>33</v>
      </c>
      <c r="I11" s="9">
        <f>Calculations!B11</f>
        <v>3</v>
      </c>
      <c r="J11" s="10"/>
      <c r="K11" s="10"/>
      <c r="L11" s="10"/>
      <c r="M11" s="10"/>
      <c r="N11" s="10"/>
    </row>
    <row r="12" spans="1:14" x14ac:dyDescent="0.15">
      <c r="D12" s="11"/>
      <c r="E12" s="12">
        <f t="shared" si="0"/>
        <v>0</v>
      </c>
      <c r="H12" s="9" t="s">
        <v>34</v>
      </c>
      <c r="I12" s="9">
        <f>Calculations!B12</f>
        <v>3</v>
      </c>
      <c r="J12" s="10"/>
      <c r="K12" s="10"/>
      <c r="L12" s="10"/>
      <c r="M12" s="10"/>
      <c r="N12" s="10"/>
    </row>
    <row r="13" spans="1:14" x14ac:dyDescent="0.15">
      <c r="D13" s="11"/>
      <c r="E13" s="12">
        <f t="shared" si="0"/>
        <v>0</v>
      </c>
      <c r="H13" s="9" t="s">
        <v>35</v>
      </c>
      <c r="I13" s="9">
        <f>Calculations!B13</f>
        <v>3</v>
      </c>
    </row>
    <row r="14" spans="1:14" x14ac:dyDescent="0.15">
      <c r="D14" s="11"/>
      <c r="E14" s="12">
        <f t="shared" si="0"/>
        <v>0</v>
      </c>
      <c r="H14" s="9" t="s">
        <v>36</v>
      </c>
      <c r="I14" s="9">
        <f>Calculations!B14</f>
        <v>4</v>
      </c>
    </row>
    <row r="15" spans="1:14" x14ac:dyDescent="0.15">
      <c r="D15" s="11"/>
      <c r="E15" s="12">
        <f t="shared" si="0"/>
        <v>0</v>
      </c>
      <c r="H15" s="9" t="s">
        <v>37</v>
      </c>
      <c r="I15" s="9">
        <f>Calculations!B15</f>
        <v>4</v>
      </c>
      <c r="K15" s="4" t="s">
        <v>67</v>
      </c>
      <c r="L15" s="7">
        <f>Overview!B5-Overview!B6</f>
        <v>1655</v>
      </c>
    </row>
    <row r="16" spans="1:14" x14ac:dyDescent="0.15">
      <c r="D16" s="11"/>
      <c r="E16" s="12">
        <f t="shared" si="0"/>
        <v>0</v>
      </c>
      <c r="H16" s="9" t="s">
        <v>38</v>
      </c>
      <c r="I16" s="9">
        <f>Calculations!B16</f>
        <v>4</v>
      </c>
      <c r="K16" s="4" t="s">
        <v>68</v>
      </c>
      <c r="L16" s="6">
        <f>Overview!B3</f>
        <v>16</v>
      </c>
      <c r="M16" s="4" t="s">
        <v>69</v>
      </c>
    </row>
    <row r="17" spans="4:13" x14ac:dyDescent="0.15">
      <c r="D17" s="11"/>
      <c r="E17" s="12">
        <f t="shared" si="0"/>
        <v>0</v>
      </c>
      <c r="H17" s="9" t="s">
        <v>39</v>
      </c>
      <c r="I17" s="9">
        <f>Calculations!B17</f>
        <v>4</v>
      </c>
      <c r="K17" s="4" t="s">
        <v>70</v>
      </c>
      <c r="L17" s="7">
        <f>L15/L16</f>
        <v>103.4375</v>
      </c>
      <c r="M17" s="4" t="s">
        <v>71</v>
      </c>
    </row>
    <row r="18" spans="4:13" x14ac:dyDescent="0.15">
      <c r="D18" s="11"/>
      <c r="E18" s="12">
        <f t="shared" si="0"/>
        <v>0</v>
      </c>
      <c r="H18" s="9" t="s">
        <v>40</v>
      </c>
      <c r="I18" s="9">
        <f>Calculations!B18</f>
        <v>4</v>
      </c>
    </row>
    <row r="19" spans="4:13" x14ac:dyDescent="0.15">
      <c r="D19" s="11"/>
      <c r="E19" s="12">
        <f t="shared" si="0"/>
        <v>0</v>
      </c>
      <c r="H19" s="9" t="s">
        <v>41</v>
      </c>
      <c r="I19" s="9">
        <f>Calculations!B19</f>
        <v>4</v>
      </c>
    </row>
    <row r="20" spans="4:13" x14ac:dyDescent="0.15">
      <c r="D20" s="11"/>
      <c r="E20" s="12">
        <f t="shared" si="0"/>
        <v>0</v>
      </c>
      <c r="H20" s="9" t="s">
        <v>42</v>
      </c>
      <c r="I20" s="9">
        <f>Calculations!B20</f>
        <v>4</v>
      </c>
    </row>
    <row r="21" spans="4:13" x14ac:dyDescent="0.15">
      <c r="D21" s="11"/>
      <c r="E21" s="12">
        <f t="shared" si="0"/>
        <v>0</v>
      </c>
      <c r="H21" s="9" t="s">
        <v>43</v>
      </c>
      <c r="I21" s="9">
        <f>Calculations!B21</f>
        <v>4</v>
      </c>
    </row>
    <row r="22" spans="4:13" x14ac:dyDescent="0.15">
      <c r="D22" s="11"/>
      <c r="E22" s="12">
        <f t="shared" si="0"/>
        <v>0</v>
      </c>
      <c r="H22" s="9" t="s">
        <v>44</v>
      </c>
      <c r="I22" s="9">
        <f>Calculations!B22</f>
        <v>4</v>
      </c>
    </row>
    <row r="23" spans="4:13" x14ac:dyDescent="0.15">
      <c r="D23" s="11"/>
      <c r="E23" s="12">
        <f t="shared" si="0"/>
        <v>0</v>
      </c>
      <c r="H23" s="9" t="s">
        <v>45</v>
      </c>
      <c r="I23" s="9">
        <f>Calculations!B23</f>
        <v>4</v>
      </c>
    </row>
    <row r="24" spans="4:13" x14ac:dyDescent="0.15">
      <c r="D24" s="11"/>
      <c r="E24" s="12">
        <f t="shared" si="0"/>
        <v>0</v>
      </c>
      <c r="H24" s="9" t="s">
        <v>46</v>
      </c>
      <c r="I24" s="9">
        <f>Calculations!B24</f>
        <v>4</v>
      </c>
    </row>
    <row r="25" spans="4:13" x14ac:dyDescent="0.15">
      <c r="D25" s="11"/>
      <c r="E25" s="12">
        <f t="shared" si="0"/>
        <v>0</v>
      </c>
      <c r="H25" s="9" t="s">
        <v>47</v>
      </c>
      <c r="I25" s="9">
        <f>Calculations!B25</f>
        <v>4</v>
      </c>
    </row>
    <row r="26" spans="4:13" x14ac:dyDescent="0.15">
      <c r="D26" s="11"/>
      <c r="E26" s="12">
        <f t="shared" si="0"/>
        <v>0</v>
      </c>
      <c r="H26" s="9" t="s">
        <v>48</v>
      </c>
      <c r="I26" s="9">
        <f>Calculations!B26</f>
        <v>4</v>
      </c>
    </row>
    <row r="27" spans="4:13" x14ac:dyDescent="0.15">
      <c r="D27" s="11"/>
      <c r="E27" s="12">
        <f t="shared" si="0"/>
        <v>0</v>
      </c>
      <c r="H27" s="9" t="s">
        <v>49</v>
      </c>
      <c r="I27" s="9">
        <f>Calculations!B27</f>
        <v>4</v>
      </c>
    </row>
    <row r="28" spans="4:13" x14ac:dyDescent="0.15">
      <c r="D28" s="11"/>
      <c r="E28" s="12">
        <f t="shared" si="0"/>
        <v>0</v>
      </c>
      <c r="H28" s="9" t="s">
        <v>51</v>
      </c>
      <c r="I28" s="9">
        <f>Calculations!B28</f>
        <v>4</v>
      </c>
    </row>
    <row r="29" spans="4:13" x14ac:dyDescent="0.15">
      <c r="D29" s="11"/>
      <c r="E29" s="12">
        <f t="shared" si="0"/>
        <v>0</v>
      </c>
      <c r="H29" s="9" t="s">
        <v>52</v>
      </c>
      <c r="I29" s="9">
        <f>Calculations!B29</f>
        <v>4</v>
      </c>
    </row>
    <row r="30" spans="4:13" x14ac:dyDescent="0.15">
      <c r="D30" s="11"/>
      <c r="E30" s="12">
        <f t="shared" si="0"/>
        <v>0</v>
      </c>
      <c r="H30" s="9" t="s">
        <v>53</v>
      </c>
      <c r="I30" s="9">
        <f>Calculations!B30</f>
        <v>4</v>
      </c>
    </row>
    <row r="31" spans="4:13" x14ac:dyDescent="0.15">
      <c r="D31" s="11"/>
      <c r="E31" s="12">
        <f t="shared" si="0"/>
        <v>0</v>
      </c>
      <c r="H31" s="9" t="s">
        <v>54</v>
      </c>
      <c r="I31" s="9">
        <f>Calculations!B31</f>
        <v>4</v>
      </c>
    </row>
    <row r="32" spans="4:13" x14ac:dyDescent="0.15">
      <c r="D32" s="11"/>
      <c r="E32" s="12">
        <f t="shared" si="0"/>
        <v>0</v>
      </c>
    </row>
    <row r="33" spans="1:15" x14ac:dyDescent="0.15">
      <c r="D33" s="11"/>
      <c r="E33" s="12">
        <f t="shared" si="0"/>
        <v>0</v>
      </c>
    </row>
    <row r="34" spans="1:15" x14ac:dyDescent="0.15">
      <c r="D34" s="11"/>
      <c r="E34" s="12">
        <f t="shared" si="0"/>
        <v>0</v>
      </c>
    </row>
    <row r="35" spans="1:15" x14ac:dyDescent="0.15">
      <c r="D35" s="11"/>
      <c r="E35" s="12">
        <f t="shared" si="0"/>
        <v>0</v>
      </c>
    </row>
    <row r="36" spans="1:15" x14ac:dyDescent="0.15">
      <c r="D36" s="11"/>
      <c r="E36" s="11"/>
    </row>
    <row r="37" spans="1:15" ht="13.75" customHeight="1" x14ac:dyDescent="0.15">
      <c r="A37" s="14" t="s">
        <v>73</v>
      </c>
      <c r="B37" s="14"/>
      <c r="C37" s="14"/>
      <c r="D37" s="14"/>
      <c r="E37" s="14"/>
      <c r="F37" s="14"/>
      <c r="G37" s="14"/>
      <c r="H37" s="14"/>
      <c r="I37" s="14"/>
      <c r="J37" s="14"/>
      <c r="K37" s="14"/>
      <c r="L37" s="14"/>
      <c r="M37" s="14"/>
      <c r="N37" s="14"/>
      <c r="O37" s="14"/>
    </row>
    <row r="38" spans="1:15" x14ac:dyDescent="0.15">
      <c r="A38" s="14"/>
      <c r="B38" s="14"/>
      <c r="C38" s="14"/>
      <c r="D38" s="14"/>
      <c r="E38" s="14"/>
      <c r="F38" s="14"/>
      <c r="G38" s="14"/>
      <c r="H38" s="14"/>
      <c r="I38" s="14"/>
      <c r="J38" s="14"/>
      <c r="K38" s="14"/>
      <c r="L38" s="14"/>
      <c r="M38" s="14"/>
      <c r="N38" s="14"/>
      <c r="O38" s="14"/>
    </row>
    <row r="39" spans="1:15" x14ac:dyDescent="0.15">
      <c r="A39" s="14"/>
      <c r="B39" s="14"/>
      <c r="C39" s="14"/>
      <c r="D39" s="14"/>
      <c r="E39" s="14"/>
      <c r="F39" s="14"/>
      <c r="G39" s="14"/>
      <c r="H39" s="14"/>
      <c r="I39" s="14"/>
      <c r="J39" s="14"/>
      <c r="K39" s="14"/>
      <c r="L39" s="14"/>
      <c r="M39" s="14"/>
      <c r="N39" s="14"/>
      <c r="O39" s="14"/>
    </row>
    <row r="40" spans="1:15" x14ac:dyDescent="0.15">
      <c r="A40" s="14"/>
      <c r="B40" s="14"/>
      <c r="C40" s="14"/>
      <c r="D40" s="14"/>
      <c r="E40" s="14"/>
      <c r="F40" s="14"/>
      <c r="G40" s="14"/>
      <c r="H40" s="14"/>
      <c r="I40" s="14"/>
      <c r="J40" s="14"/>
      <c r="K40" s="14"/>
      <c r="L40" s="14"/>
      <c r="M40" s="14"/>
      <c r="N40" s="14"/>
      <c r="O40" s="14"/>
    </row>
  </sheetData>
  <mergeCells count="2">
    <mergeCell ref="J1:N12"/>
    <mergeCell ref="A37:O40"/>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1"/>
  <sheetViews>
    <sheetView zoomScaleNormal="100" workbookViewId="0">
      <selection sqref="A1:XFD1048576"/>
    </sheetView>
  </sheetViews>
  <sheetFormatPr baseColWidth="10" defaultColWidth="8.5" defaultRowHeight="14" x14ac:dyDescent="0.15"/>
  <cols>
    <col min="1" max="16384" width="8.5" style="4"/>
  </cols>
  <sheetData>
    <row r="1" spans="1:10" x14ac:dyDescent="0.15">
      <c r="A1" s="4">
        <v>1</v>
      </c>
      <c r="B1" s="4">
        <f t="shared" ref="B1:B31" si="0">G$3+(IF(A1&lt;H$1, 0, 1))+(IF(A1&lt;=H$2, 1, 0))</f>
        <v>4</v>
      </c>
      <c r="G1" s="4">
        <f>MONTH(Overview!B1)</f>
        <v>9</v>
      </c>
      <c r="H1" s="4">
        <f>DAY(Overview!B1)</f>
        <v>14</v>
      </c>
    </row>
    <row r="2" spans="1:10" x14ac:dyDescent="0.15">
      <c r="A2" s="4">
        <v>2</v>
      </c>
      <c r="B2" s="4">
        <f t="shared" si="0"/>
        <v>4</v>
      </c>
      <c r="G2" s="4">
        <f>MONTH(Overview!B2)</f>
        <v>1</v>
      </c>
      <c r="H2" s="4">
        <f>DAY(Overview!B2)</f>
        <v>3</v>
      </c>
    </row>
    <row r="3" spans="1:10" x14ac:dyDescent="0.15">
      <c r="A3" s="4">
        <v>3</v>
      </c>
      <c r="B3" s="4">
        <f t="shared" si="0"/>
        <v>4</v>
      </c>
      <c r="G3" s="4">
        <f>IF((G2-G1)-1&gt;0, (G2-G1)-1, 12+(G2-G1)-1)</f>
        <v>3</v>
      </c>
    </row>
    <row r="4" spans="1:10" x14ac:dyDescent="0.15">
      <c r="A4" s="4">
        <v>4</v>
      </c>
      <c r="B4" s="4">
        <f t="shared" si="0"/>
        <v>3</v>
      </c>
    </row>
    <row r="5" spans="1:10" ht="13.75" customHeight="1" x14ac:dyDescent="0.15">
      <c r="A5" s="4">
        <v>5</v>
      </c>
      <c r="B5" s="4">
        <f t="shared" si="0"/>
        <v>3</v>
      </c>
      <c r="D5" s="14" t="s">
        <v>72</v>
      </c>
      <c r="E5" s="14"/>
      <c r="F5" s="14"/>
      <c r="G5" s="14"/>
      <c r="H5" s="14"/>
      <c r="I5" s="14"/>
      <c r="J5" s="14"/>
    </row>
    <row r="6" spans="1:10" x14ac:dyDescent="0.15">
      <c r="A6" s="4">
        <v>6</v>
      </c>
      <c r="B6" s="4">
        <f t="shared" si="0"/>
        <v>3</v>
      </c>
      <c r="D6" s="14"/>
      <c r="E6" s="14"/>
      <c r="F6" s="14"/>
      <c r="G6" s="14"/>
      <c r="H6" s="14"/>
      <c r="I6" s="14"/>
      <c r="J6" s="14"/>
    </row>
    <row r="7" spans="1:10" x14ac:dyDescent="0.15">
      <c r="A7" s="4">
        <v>7</v>
      </c>
      <c r="B7" s="4">
        <f t="shared" si="0"/>
        <v>3</v>
      </c>
      <c r="D7" s="14"/>
      <c r="E7" s="14"/>
      <c r="F7" s="14"/>
      <c r="G7" s="14"/>
      <c r="H7" s="14"/>
      <c r="I7" s="14"/>
      <c r="J7" s="14"/>
    </row>
    <row r="8" spans="1:10" x14ac:dyDescent="0.15">
      <c r="A8" s="4">
        <v>8</v>
      </c>
      <c r="B8" s="4">
        <f t="shared" si="0"/>
        <v>3</v>
      </c>
      <c r="D8" s="14"/>
      <c r="E8" s="14"/>
      <c r="F8" s="14"/>
      <c r="G8" s="14"/>
      <c r="H8" s="14"/>
      <c r="I8" s="14"/>
      <c r="J8" s="14"/>
    </row>
    <row r="9" spans="1:10" x14ac:dyDescent="0.15">
      <c r="A9" s="4">
        <v>9</v>
      </c>
      <c r="B9" s="4">
        <f t="shared" si="0"/>
        <v>3</v>
      </c>
      <c r="D9" s="14"/>
      <c r="E9" s="14"/>
      <c r="F9" s="14"/>
      <c r="G9" s="14"/>
      <c r="H9" s="14"/>
      <c r="I9" s="14"/>
      <c r="J9" s="14"/>
    </row>
    <row r="10" spans="1:10" x14ac:dyDescent="0.15">
      <c r="A10" s="4">
        <v>10</v>
      </c>
      <c r="B10" s="4">
        <f t="shared" si="0"/>
        <v>3</v>
      </c>
    </row>
    <row r="11" spans="1:10" x14ac:dyDescent="0.15">
      <c r="A11" s="4">
        <v>11</v>
      </c>
      <c r="B11" s="4">
        <f t="shared" si="0"/>
        <v>3</v>
      </c>
    </row>
    <row r="12" spans="1:10" x14ac:dyDescent="0.15">
      <c r="A12" s="4">
        <v>12</v>
      </c>
      <c r="B12" s="4">
        <f t="shared" si="0"/>
        <v>3</v>
      </c>
    </row>
    <row r="13" spans="1:10" x14ac:dyDescent="0.15">
      <c r="A13" s="4">
        <v>13</v>
      </c>
      <c r="B13" s="4">
        <f t="shared" si="0"/>
        <v>3</v>
      </c>
    </row>
    <row r="14" spans="1:10" x14ac:dyDescent="0.15">
      <c r="A14" s="4">
        <v>14</v>
      </c>
      <c r="B14" s="4">
        <f t="shared" si="0"/>
        <v>4</v>
      </c>
    </row>
    <row r="15" spans="1:10" x14ac:dyDescent="0.15">
      <c r="A15" s="4">
        <v>15</v>
      </c>
      <c r="B15" s="4">
        <f t="shared" si="0"/>
        <v>4</v>
      </c>
    </row>
    <row r="16" spans="1:10" x14ac:dyDescent="0.15">
      <c r="A16" s="4">
        <v>16</v>
      </c>
      <c r="B16" s="4">
        <f t="shared" si="0"/>
        <v>4</v>
      </c>
    </row>
    <row r="17" spans="1:2" x14ac:dyDescent="0.15">
      <c r="A17" s="4">
        <v>17</v>
      </c>
      <c r="B17" s="4">
        <f t="shared" si="0"/>
        <v>4</v>
      </c>
    </row>
    <row r="18" spans="1:2" x14ac:dyDescent="0.15">
      <c r="A18" s="4">
        <v>18</v>
      </c>
      <c r="B18" s="4">
        <f t="shared" si="0"/>
        <v>4</v>
      </c>
    </row>
    <row r="19" spans="1:2" x14ac:dyDescent="0.15">
      <c r="A19" s="4">
        <v>19</v>
      </c>
      <c r="B19" s="4">
        <f t="shared" si="0"/>
        <v>4</v>
      </c>
    </row>
    <row r="20" spans="1:2" x14ac:dyDescent="0.15">
      <c r="A20" s="4">
        <v>20</v>
      </c>
      <c r="B20" s="4">
        <f t="shared" si="0"/>
        <v>4</v>
      </c>
    </row>
    <row r="21" spans="1:2" x14ac:dyDescent="0.15">
      <c r="A21" s="4">
        <v>21</v>
      </c>
      <c r="B21" s="4">
        <f t="shared" si="0"/>
        <v>4</v>
      </c>
    </row>
    <row r="22" spans="1:2" x14ac:dyDescent="0.15">
      <c r="A22" s="4">
        <v>22</v>
      </c>
      <c r="B22" s="4">
        <f t="shared" si="0"/>
        <v>4</v>
      </c>
    </row>
    <row r="23" spans="1:2" x14ac:dyDescent="0.15">
      <c r="A23" s="4">
        <v>23</v>
      </c>
      <c r="B23" s="4">
        <f t="shared" si="0"/>
        <v>4</v>
      </c>
    </row>
    <row r="24" spans="1:2" x14ac:dyDescent="0.15">
      <c r="A24" s="4">
        <v>24</v>
      </c>
      <c r="B24" s="4">
        <f t="shared" si="0"/>
        <v>4</v>
      </c>
    </row>
    <row r="25" spans="1:2" x14ac:dyDescent="0.15">
      <c r="A25" s="4">
        <v>25</v>
      </c>
      <c r="B25" s="4">
        <f t="shared" si="0"/>
        <v>4</v>
      </c>
    </row>
    <row r="26" spans="1:2" x14ac:dyDescent="0.15">
      <c r="A26" s="4">
        <v>26</v>
      </c>
      <c r="B26" s="4">
        <f t="shared" si="0"/>
        <v>4</v>
      </c>
    </row>
    <row r="27" spans="1:2" x14ac:dyDescent="0.15">
      <c r="A27" s="4">
        <v>27</v>
      </c>
      <c r="B27" s="4">
        <f t="shared" si="0"/>
        <v>4</v>
      </c>
    </row>
    <row r="28" spans="1:2" x14ac:dyDescent="0.15">
      <c r="A28" s="4">
        <v>28</v>
      </c>
      <c r="B28" s="4">
        <f t="shared" si="0"/>
        <v>4</v>
      </c>
    </row>
    <row r="29" spans="1:2" x14ac:dyDescent="0.15">
      <c r="A29" s="4">
        <v>29</v>
      </c>
      <c r="B29" s="4">
        <f t="shared" si="0"/>
        <v>4</v>
      </c>
    </row>
    <row r="30" spans="1:2" x14ac:dyDescent="0.15">
      <c r="A30" s="4">
        <v>30</v>
      </c>
      <c r="B30" s="4">
        <f t="shared" si="0"/>
        <v>4</v>
      </c>
    </row>
    <row r="31" spans="1:2" x14ac:dyDescent="0.15">
      <c r="A31" s="4">
        <v>31</v>
      </c>
      <c r="B31" s="4">
        <f t="shared" si="0"/>
        <v>4</v>
      </c>
    </row>
  </sheetData>
  <mergeCells count="1">
    <mergeCell ref="D5:J9"/>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17</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Income</vt:lpstr>
      <vt:lpstr>Fixed Expenditure</vt:lpstr>
      <vt:lpstr>Variable Expenditure</vt:lpstr>
      <vt:lpstr>Calculations</vt:lpstr>
    </vt:vector>
  </TitlesOfParts>
  <Company>MMU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Lambert</dc:creator>
  <dc:description/>
  <cp:lastModifiedBy>Microsoft Office User</cp:lastModifiedBy>
  <cp:revision>4</cp:revision>
  <dcterms:created xsi:type="dcterms:W3CDTF">2020-02-11T10:53:36Z</dcterms:created>
  <dcterms:modified xsi:type="dcterms:W3CDTF">2020-08-14T11:26:16Z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MMU</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